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CONTABLE 2024 ALICIA\SAN PEDRO IXTLAHUACA\TRASNPARENCIA 2024\INFORMACION ANUAL 2024\INFORMACION FINANCIERA\"/>
    </mc:Choice>
  </mc:AlternateContent>
  <xr:revisionPtr revIDLastSave="0" documentId="8_{6095611D-16D5-433F-AA2F-8A2C46431FF3}" xr6:coauthVersionLast="47" xr6:coauthVersionMax="47" xr10:uidLastSave="{00000000-0000-0000-0000-000000000000}"/>
  <bookViews>
    <workbookView xWindow="-120" yWindow="-120" windowWidth="29040" windowHeight="15720" xr2:uid="{79EF77E0-67C4-4122-B340-AEA27D5E2C4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3" i="1" l="1"/>
  <c r="E23" i="1" s="1"/>
  <c r="F23" i="1" s="1"/>
  <c r="D22" i="1"/>
  <c r="E22" i="1" s="1"/>
  <c r="F22" i="1" s="1"/>
  <c r="D20" i="1"/>
  <c r="E20" i="1" s="1"/>
  <c r="F20" i="1" s="1"/>
  <c r="D19" i="1"/>
  <c r="E19" i="1" s="1"/>
  <c r="F19" i="1" s="1"/>
  <c r="D18" i="1"/>
  <c r="D12" i="1"/>
  <c r="E12" i="1" s="1"/>
  <c r="F12" i="1" s="1"/>
  <c r="D11" i="1"/>
  <c r="E11" i="1" s="1"/>
  <c r="F11" i="1" s="1"/>
  <c r="D10" i="1"/>
  <c r="E10" i="1" s="1"/>
  <c r="F10" i="1" s="1"/>
  <c r="D9" i="1"/>
  <c r="E9" i="1" s="1"/>
  <c r="F9" i="1" s="1"/>
  <c r="D8" i="1"/>
  <c r="D7" i="1" s="1"/>
  <c r="C17" i="1"/>
  <c r="C7" i="1"/>
  <c r="C27" i="1" s="1"/>
  <c r="D17" i="1" l="1"/>
  <c r="D27" i="1"/>
  <c r="E8" i="1"/>
  <c r="E18" i="1"/>
  <c r="E7" i="1" l="1"/>
  <c r="F8" i="1"/>
  <c r="F7" i="1" s="1"/>
  <c r="F18" i="1"/>
  <c r="F17" i="1" s="1"/>
  <c r="E17" i="1"/>
  <c r="F27" i="1" l="1"/>
  <c r="E27" i="1"/>
</calcChain>
</file>

<file path=xl/sharedStrings.xml><?xml version="1.0" encoding="utf-8"?>
<sst xmlns="http://schemas.openxmlformats.org/spreadsheetml/2006/main" count="44" uniqueCount="26">
  <si>
    <t>Municipio de San Pedro Ixtlahuaca, Distrito de Centro</t>
  </si>
  <si>
    <t>Proyecciones de Egresos - LDF</t>
  </si>
  <si>
    <t>Pesos (Cifras Nominales)</t>
  </si>
  <si>
    <t>Concepto</t>
  </si>
  <si>
    <t>Gasto No Etiquetado</t>
  </si>
  <si>
    <t>A.</t>
  </si>
  <si>
    <t>Servicios Personales</t>
  </si>
  <si>
    <t>B.</t>
  </si>
  <si>
    <t>Materiales y Suministros</t>
  </si>
  <si>
    <t>C.</t>
  </si>
  <si>
    <t>Servicios Generales</t>
  </si>
  <si>
    <t>D.</t>
  </si>
  <si>
    <t>Transferencias, Asignaciones, Subsidios y Otras Ayudas</t>
  </si>
  <si>
    <t>E.</t>
  </si>
  <si>
    <t>Bienes Muebles, Inmuebles e Intangibles</t>
  </si>
  <si>
    <t>F.</t>
  </si>
  <si>
    <t>Inversión Pública</t>
  </si>
  <si>
    <t>G.</t>
  </si>
  <si>
    <t>Inversiones Financieras y Otras Provisiones</t>
  </si>
  <si>
    <t>H.</t>
  </si>
  <si>
    <t>Participaciones y Aportaciones</t>
  </si>
  <si>
    <t>I.</t>
  </si>
  <si>
    <t>Deuda Pública</t>
  </si>
  <si>
    <t>Gasto Etiquetado</t>
  </si>
  <si>
    <t>Total de Egresos Proyectados</t>
  </si>
  <si>
    <t>De conformidad con lo establecido en el artículo 18 fracción I de la Ley de Disciplina Financiera de las Entidades Federativas y los Municipios y los Criterios  para  la  elaboración  y  presentación  homogénea  de  la  información  financiera  y  de  los  formatos  a  que  hace  referencia  la  Ley  antes mencionada.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</si>
</sst>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/>
    <xf numFmtId="4" fontId="1" fillId="0" borderId="6" xfId="0" applyNumberFormat="1" applyFont="1" applyBorder="1"/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/>
    <xf numFmtId="4" fontId="2" fillId="0" borderId="6" xfId="0" applyNumberFormat="1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wrapText="1"/>
    </xf>
    <xf numFmtId="4" fontId="1" fillId="0" borderId="8" xfId="0" applyNumberFormat="1" applyFont="1" applyBorder="1"/>
    <xf numFmtId="4" fontId="1" fillId="0" borderId="9" xfId="0" applyNumberFormat="1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D8AF9-1BE7-467C-86A9-94F5F8196EFF}">
  <dimension ref="A3:F30"/>
  <sheetViews>
    <sheetView tabSelected="1" workbookViewId="0">
      <selection activeCell="J29" sqref="J29"/>
    </sheetView>
  </sheetViews>
  <sheetFormatPr baseColWidth="10" defaultRowHeight="15" x14ac:dyDescent="0.2"/>
  <cols>
    <col min="1" max="1" width="4.7109375" style="18" customWidth="1"/>
    <col min="2" max="2" width="21.5703125" style="17" customWidth="1"/>
    <col min="3" max="6" width="15.85546875" style="1" bestFit="1" customWidth="1"/>
    <col min="7" max="16384" width="11.42578125" style="1"/>
  </cols>
  <sheetData>
    <row r="3" spans="1:6" ht="15.75" x14ac:dyDescent="0.25">
      <c r="A3" s="19" t="s">
        <v>0</v>
      </c>
      <c r="B3" s="19"/>
      <c r="C3" s="19"/>
      <c r="D3" s="19"/>
      <c r="E3" s="19"/>
      <c r="F3" s="19"/>
    </row>
    <row r="4" spans="1:6" ht="15.75" x14ac:dyDescent="0.25">
      <c r="A4" s="19" t="s">
        <v>1</v>
      </c>
      <c r="B4" s="19"/>
      <c r="C4" s="19"/>
      <c r="D4" s="19"/>
      <c r="E4" s="19"/>
      <c r="F4" s="19"/>
    </row>
    <row r="5" spans="1:6" ht="16.5" thickBot="1" x14ac:dyDescent="0.3">
      <c r="A5" s="19" t="s">
        <v>2</v>
      </c>
      <c r="B5" s="19"/>
      <c r="C5" s="19"/>
      <c r="D5" s="19"/>
      <c r="E5" s="19"/>
      <c r="F5" s="19"/>
    </row>
    <row r="6" spans="1:6" ht="15.75" x14ac:dyDescent="0.25">
      <c r="A6" s="20" t="s">
        <v>3</v>
      </c>
      <c r="B6" s="21"/>
      <c r="C6" s="2">
        <v>2024</v>
      </c>
      <c r="D6" s="2">
        <v>2025</v>
      </c>
      <c r="E6" s="2">
        <v>2026</v>
      </c>
      <c r="F6" s="3">
        <v>2027</v>
      </c>
    </row>
    <row r="7" spans="1:6" ht="31.5" x14ac:dyDescent="0.25">
      <c r="A7" s="4">
        <v>1</v>
      </c>
      <c r="B7" s="5" t="s">
        <v>4</v>
      </c>
      <c r="C7" s="6">
        <f>+C8+C9+C10+C11+C12</f>
        <v>15241523</v>
      </c>
      <c r="D7" s="6">
        <f>+D8+D9+D10+D11+D12</f>
        <v>15698768.689999999</v>
      </c>
      <c r="E7" s="6">
        <f>+E8+E9+E10+E11+E12</f>
        <v>16169731.750700001</v>
      </c>
      <c r="F7" s="7">
        <f>+F8+F9+F10+F11+F12</f>
        <v>16654823.702521</v>
      </c>
    </row>
    <row r="8" spans="1:6" ht="30" x14ac:dyDescent="0.2">
      <c r="A8" s="8" t="s">
        <v>5</v>
      </c>
      <c r="B8" s="9" t="s">
        <v>6</v>
      </c>
      <c r="C8" s="10">
        <v>8305000</v>
      </c>
      <c r="D8" s="10">
        <f>+C8*0.03+8305000</f>
        <v>8554150</v>
      </c>
      <c r="E8" s="10">
        <f>+D8*0.03+8554150</f>
        <v>8810774.5</v>
      </c>
      <c r="F8" s="11">
        <f>+E8*0.03+8810774.5</f>
        <v>9075097.7349999994</v>
      </c>
    </row>
    <row r="9" spans="1:6" ht="30" x14ac:dyDescent="0.2">
      <c r="A9" s="8" t="s">
        <v>7</v>
      </c>
      <c r="B9" s="9" t="s">
        <v>8</v>
      </c>
      <c r="C9" s="10">
        <v>1943537</v>
      </c>
      <c r="D9" s="10">
        <f>+C9*0.03+1943537</f>
        <v>2001843.11</v>
      </c>
      <c r="E9" s="10">
        <f>+D9*0.03+2001843.11</f>
        <v>2061898.4033000001</v>
      </c>
      <c r="F9" s="11">
        <f>+E9*0.03+2061898.4</f>
        <v>2123755.352099</v>
      </c>
    </row>
    <row r="10" spans="1:6" ht="30" x14ac:dyDescent="0.2">
      <c r="A10" s="8" t="s">
        <v>9</v>
      </c>
      <c r="B10" s="9" t="s">
        <v>10</v>
      </c>
      <c r="C10" s="10">
        <v>4918078</v>
      </c>
      <c r="D10" s="10">
        <f>+C10*0.03+4918078</f>
        <v>5065620.34</v>
      </c>
      <c r="E10" s="10">
        <f>+D10*0.03+5065620.34</f>
        <v>5217588.9501999998</v>
      </c>
      <c r="F10" s="11">
        <f>+E10*0.03+5217588.95</f>
        <v>5374116.6185060004</v>
      </c>
    </row>
    <row r="11" spans="1:6" ht="60" x14ac:dyDescent="0.2">
      <c r="A11" s="8" t="s">
        <v>11</v>
      </c>
      <c r="B11" s="9" t="s">
        <v>12</v>
      </c>
      <c r="C11" s="10">
        <v>70000</v>
      </c>
      <c r="D11" s="10">
        <f>+C11*0.03+70000</f>
        <v>72100</v>
      </c>
      <c r="E11" s="10">
        <f>+D11*0.03+72100</f>
        <v>74263</v>
      </c>
      <c r="F11" s="11">
        <f>+E11*0.03+74263</f>
        <v>76490.89</v>
      </c>
    </row>
    <row r="12" spans="1:6" ht="45" x14ac:dyDescent="0.2">
      <c r="A12" s="8" t="s">
        <v>13</v>
      </c>
      <c r="B12" s="9" t="s">
        <v>14</v>
      </c>
      <c r="C12" s="10">
        <v>4908</v>
      </c>
      <c r="D12" s="10">
        <f>+C12*0.03+4908</f>
        <v>5055.24</v>
      </c>
      <c r="E12" s="10">
        <f>+D12*0.03+5055.24</f>
        <v>5206.8971999999994</v>
      </c>
      <c r="F12" s="11">
        <f>+E12*0.03+5206.9</f>
        <v>5363.1069159999997</v>
      </c>
    </row>
    <row r="13" spans="1:6" x14ac:dyDescent="0.2">
      <c r="A13" s="8" t="s">
        <v>15</v>
      </c>
      <c r="B13" s="9" t="s">
        <v>16</v>
      </c>
      <c r="C13" s="10">
        <v>0</v>
      </c>
      <c r="D13" s="10">
        <v>0</v>
      </c>
      <c r="E13" s="10">
        <v>0</v>
      </c>
      <c r="F13" s="11">
        <v>0</v>
      </c>
    </row>
    <row r="14" spans="1:6" ht="45" x14ac:dyDescent="0.2">
      <c r="A14" s="8" t="s">
        <v>17</v>
      </c>
      <c r="B14" s="9" t="s">
        <v>18</v>
      </c>
      <c r="C14" s="10">
        <v>0</v>
      </c>
      <c r="D14" s="10">
        <v>0</v>
      </c>
      <c r="E14" s="10">
        <v>0</v>
      </c>
      <c r="F14" s="11">
        <v>0</v>
      </c>
    </row>
    <row r="15" spans="1:6" ht="30" x14ac:dyDescent="0.2">
      <c r="A15" s="8" t="s">
        <v>19</v>
      </c>
      <c r="B15" s="9" t="s">
        <v>20</v>
      </c>
      <c r="C15" s="10">
        <v>0</v>
      </c>
      <c r="D15" s="10">
        <v>0</v>
      </c>
      <c r="E15" s="10">
        <v>0</v>
      </c>
      <c r="F15" s="11">
        <v>0</v>
      </c>
    </row>
    <row r="16" spans="1:6" x14ac:dyDescent="0.2">
      <c r="A16" s="8" t="s">
        <v>21</v>
      </c>
      <c r="B16" s="9" t="s">
        <v>22</v>
      </c>
      <c r="C16" s="10">
        <v>0</v>
      </c>
      <c r="D16" s="10">
        <v>0</v>
      </c>
      <c r="E16" s="10">
        <v>0</v>
      </c>
      <c r="F16" s="11">
        <v>0</v>
      </c>
    </row>
    <row r="17" spans="1:6" ht="15.75" x14ac:dyDescent="0.25">
      <c r="A17" s="4">
        <v>2</v>
      </c>
      <c r="B17" s="5" t="s">
        <v>23</v>
      </c>
      <c r="C17" s="6">
        <f>+C18+C19+C20+C22+C23</f>
        <v>31189028.560000002</v>
      </c>
      <c r="D17" s="6">
        <f>+D18+D19+D20+D22+D23</f>
        <v>32124699.4168</v>
      </c>
      <c r="E17" s="6">
        <f>+E18+E19+E20+E22+E23</f>
        <v>33088440.392503999</v>
      </c>
      <c r="F17" s="7">
        <f>+F18+F19+F20+F22+F23</f>
        <v>34081093.611775123</v>
      </c>
    </row>
    <row r="18" spans="1:6" ht="30" x14ac:dyDescent="0.2">
      <c r="A18" s="8" t="s">
        <v>5</v>
      </c>
      <c r="B18" s="9" t="s">
        <v>6</v>
      </c>
      <c r="C18" s="10">
        <v>5909175</v>
      </c>
      <c r="D18" s="10">
        <f>+C18*0.03+5909175</f>
        <v>6086450.25</v>
      </c>
      <c r="E18" s="10">
        <f>+D18*0.03+6086450.25</f>
        <v>6269043.7575000003</v>
      </c>
      <c r="F18" s="11">
        <f>+E18*0.03+6269043.76</f>
        <v>6457115.0727249999</v>
      </c>
    </row>
    <row r="19" spans="1:6" ht="30" x14ac:dyDescent="0.2">
      <c r="A19" s="8" t="s">
        <v>7</v>
      </c>
      <c r="B19" s="9" t="s">
        <v>8</v>
      </c>
      <c r="C19" s="10">
        <v>3305603.45</v>
      </c>
      <c r="D19" s="10">
        <f>+C19*0.03+3305603.45</f>
        <v>3404771.5535000004</v>
      </c>
      <c r="E19" s="10">
        <f>+D19*0.03+3404771.55</f>
        <v>3506914.6966049997</v>
      </c>
      <c r="F19" s="11">
        <f>+E19*0.03+3506914.7</f>
        <v>3612122.1408981504</v>
      </c>
    </row>
    <row r="20" spans="1:6" ht="30" x14ac:dyDescent="0.2">
      <c r="A20" s="8" t="s">
        <v>9</v>
      </c>
      <c r="B20" s="9" t="s">
        <v>10</v>
      </c>
      <c r="C20" s="10">
        <v>4133674.31</v>
      </c>
      <c r="D20" s="10">
        <f>+C20*0.03+4133674.31</f>
        <v>4257684.5393000003</v>
      </c>
      <c r="E20" s="10">
        <f>+D20*0.03+4257684.54</f>
        <v>4385415.0761789996</v>
      </c>
      <c r="F20" s="11">
        <f>+E20*0.03+4385415.08</f>
        <v>4516977.5322853699</v>
      </c>
    </row>
    <row r="21" spans="1:6" ht="60" x14ac:dyDescent="0.2">
      <c r="A21" s="8" t="s">
        <v>11</v>
      </c>
      <c r="B21" s="9" t="s">
        <v>12</v>
      </c>
      <c r="C21" s="10">
        <v>0</v>
      </c>
      <c r="D21" s="10">
        <v>0</v>
      </c>
      <c r="E21" s="10">
        <v>0</v>
      </c>
      <c r="F21" s="11">
        <v>0</v>
      </c>
    </row>
    <row r="22" spans="1:6" ht="45" x14ac:dyDescent="0.2">
      <c r="A22" s="8" t="s">
        <v>13</v>
      </c>
      <c r="B22" s="9" t="s">
        <v>14</v>
      </c>
      <c r="C22" s="10">
        <v>220000</v>
      </c>
      <c r="D22" s="10">
        <f>+C22*0.03+220000</f>
        <v>226600</v>
      </c>
      <c r="E22" s="10">
        <f>+D22*0.03+226600</f>
        <v>233398</v>
      </c>
      <c r="F22" s="11">
        <f>+E22*0.03+233398</f>
        <v>240399.94</v>
      </c>
    </row>
    <row r="23" spans="1:6" x14ac:dyDescent="0.2">
      <c r="A23" s="8" t="s">
        <v>15</v>
      </c>
      <c r="B23" s="9" t="s">
        <v>16</v>
      </c>
      <c r="C23" s="10">
        <v>17620575.800000001</v>
      </c>
      <c r="D23" s="10">
        <f>+C23*0.03+17620575.8</f>
        <v>18149193.074000001</v>
      </c>
      <c r="E23" s="10">
        <f>+D23*0.03+18149193.07</f>
        <v>18693668.86222</v>
      </c>
      <c r="F23" s="11">
        <f>+E23*0.03+18693668.86</f>
        <v>19254478.9258666</v>
      </c>
    </row>
    <row r="24" spans="1:6" ht="45" x14ac:dyDescent="0.2">
      <c r="A24" s="8" t="s">
        <v>17</v>
      </c>
      <c r="B24" s="9" t="s">
        <v>18</v>
      </c>
      <c r="C24" s="10">
        <v>0</v>
      </c>
      <c r="D24" s="10">
        <v>0</v>
      </c>
      <c r="E24" s="10">
        <v>0</v>
      </c>
      <c r="F24" s="11">
        <v>0</v>
      </c>
    </row>
    <row r="25" spans="1:6" ht="30" x14ac:dyDescent="0.2">
      <c r="A25" s="8" t="s">
        <v>19</v>
      </c>
      <c r="B25" s="9" t="s">
        <v>20</v>
      </c>
      <c r="C25" s="10">
        <v>0</v>
      </c>
      <c r="D25" s="10">
        <v>0</v>
      </c>
      <c r="E25" s="10">
        <v>0</v>
      </c>
      <c r="F25" s="11">
        <v>0</v>
      </c>
    </row>
    <row r="26" spans="1:6" x14ac:dyDescent="0.2">
      <c r="A26" s="8" t="s">
        <v>21</v>
      </c>
      <c r="B26" s="9" t="s">
        <v>22</v>
      </c>
      <c r="C26" s="10">
        <v>0</v>
      </c>
      <c r="D26" s="10">
        <v>0</v>
      </c>
      <c r="E26" s="10">
        <v>0</v>
      </c>
      <c r="F26" s="11">
        <v>0</v>
      </c>
    </row>
    <row r="27" spans="1:6" ht="32.25" thickBot="1" x14ac:dyDescent="0.3">
      <c r="A27" s="12">
        <v>3</v>
      </c>
      <c r="B27" s="13" t="s">
        <v>24</v>
      </c>
      <c r="C27" s="14">
        <f>+C7+C17</f>
        <v>46430551.560000002</v>
      </c>
      <c r="D27" s="14">
        <f>+D7+D17</f>
        <v>47823468.106799997</v>
      </c>
      <c r="E27" s="14">
        <f>+E7+E17</f>
        <v>49258172.143204004</v>
      </c>
      <c r="F27" s="15">
        <f>+F7+F17</f>
        <v>50735917.314296126</v>
      </c>
    </row>
    <row r="29" spans="1:6" ht="71.25" customHeight="1" x14ac:dyDescent="0.2">
      <c r="A29" s="22" t="s">
        <v>25</v>
      </c>
      <c r="B29" s="22"/>
      <c r="C29" s="22"/>
      <c r="D29" s="22"/>
      <c r="E29" s="22"/>
      <c r="F29" s="22"/>
    </row>
    <row r="30" spans="1:6" x14ac:dyDescent="0.2">
      <c r="A30" s="16"/>
    </row>
  </sheetData>
  <mergeCells count="5">
    <mergeCell ref="A3:F3"/>
    <mergeCell ref="A4:F4"/>
    <mergeCell ref="A5:F5"/>
    <mergeCell ref="A6:B6"/>
    <mergeCell ref="A29:F2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PSM</dc:creator>
  <cp:lastModifiedBy>PC</cp:lastModifiedBy>
  <cp:lastPrinted>2023-12-06T17:41:23Z</cp:lastPrinted>
  <dcterms:created xsi:type="dcterms:W3CDTF">2023-12-02T02:31:30Z</dcterms:created>
  <dcterms:modified xsi:type="dcterms:W3CDTF">2024-05-13T17:50:22Z</dcterms:modified>
</cp:coreProperties>
</file>